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Financials" sheetId="2" state="visible" r:id="rId2"/>
    <sheet xmlns:r="http://schemas.openxmlformats.org/officeDocument/2006/relationships" name="Segments" sheetId="3" state="visible" r:id="rId3"/>
    <sheet xmlns:r="http://schemas.openxmlformats.org/officeDocument/2006/relationships" name="SOTP &amp; Scenarios" sheetId="4" state="visible" r:id="rId4"/>
    <sheet xmlns:r="http://schemas.openxmlformats.org/officeDocument/2006/relationships" name="Reverse-DCF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;(#,##0)"/>
    <numFmt numFmtId="165" formatCode="0.0&quot;%&quot;"/>
  </numFmts>
  <fonts count="10">
    <font>
      <name val="Calibri"/>
      <family val="2"/>
      <color theme="1"/>
      <sz val="11"/>
      <scheme val="minor"/>
    </font>
    <font>
      <name val="Georgia"/>
      <b val="1"/>
      <color rgb="FFC9A24B"/>
      <sz val="14"/>
    </font>
    <font>
      <name val="Georgia"/>
      <color rgb="FFE6D2A2"/>
      <sz val="11"/>
    </font>
    <font>
      <name val="Arial"/>
      <color rgb="FF9A958A"/>
      <sz val="8"/>
    </font>
    <font>
      <name val="Arial"/>
      <b val="1"/>
      <color rgb="FFE6D2A2"/>
      <sz val="9"/>
    </font>
    <font>
      <name val="Arial"/>
      <color rgb="FFF6F3EC"/>
      <sz val="9"/>
    </font>
    <font>
      <name val="Arial"/>
      <color rgb="FFE6D2A2"/>
      <sz val="9"/>
    </font>
    <font>
      <name val="Arial"/>
      <b val="1"/>
      <color rgb="FFC9A24B"/>
      <sz val="9"/>
    </font>
    <font>
      <name val="Arial"/>
      <b val="1"/>
      <color rgb="FFF6F3EC"/>
      <sz val="9"/>
    </font>
    <font>
      <name val="Arial"/>
      <b val="1"/>
      <color rgb="FFC9A24B"/>
      <sz val="10"/>
    </font>
  </fonts>
  <fills count="3">
    <fill>
      <patternFill/>
    </fill>
    <fill>
      <patternFill patternType="gray125"/>
    </fill>
    <fill>
      <patternFill patternType="solid">
        <fgColor rgb="FF16161A"/>
      </patternFill>
    </fill>
  </fills>
  <borders count="2">
    <border>
      <left/>
      <right/>
      <top/>
      <bottom/>
      <diagonal/>
    </border>
    <border>
      <bottom style="thin">
        <color rgb="FFC9A24B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right"/>
    </xf>
    <xf numFmtId="0" fontId="5" fillId="0" borderId="0" pivotButton="0" quotePrefix="0" xfId="0"/>
    <xf numFmtId="164" fontId="6" fillId="0" borderId="0" applyAlignment="1" pivotButton="0" quotePrefix="0" xfId="0">
      <alignment horizontal="right"/>
    </xf>
    <xf numFmtId="165" fontId="6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0" fontId="8" fillId="0" borderId="0" pivotButton="0" quotePrefix="0" xfId="0"/>
    <xf numFmtId="164" fontId="4" fillId="0" borderId="0" applyAlignment="1" pivotButton="0" quotePrefix="0" xfId="0">
      <alignment horizontal="right"/>
    </xf>
    <xf numFmtId="9" fontId="6" fillId="0" borderId="0" applyAlignment="1" pivotButton="0" quotePrefix="0" xfId="0">
      <alignment horizontal="right"/>
    </xf>
    <xf numFmtId="164" fontId="9" fillId="0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9A24B"/>
    <outlinePr summaryBelow="1" summaryRight="1"/>
    <pageSetUpPr/>
  </sheetPr>
  <dimension ref="A1:B14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16" customWidth="1" min="2" max="2"/>
  </cols>
  <sheetData>
    <row r="1">
      <c r="A1" s="1" t="inlineStr">
        <is>
          <t>TON618 Capital</t>
        </is>
      </c>
    </row>
    <row r="2">
      <c r="A2" s="2" t="inlineStr">
        <is>
          <t>Valuation Summary — AVOID, fair value $66 vs $135 IPO (-51%)</t>
        </is>
      </c>
    </row>
    <row r="3">
      <c r="A3" s="3" t="inlineStr">
        <is>
          <t>SPCX · SpaceX · S-1/A 3 Jun 2026 · figures USD millions unless noted</t>
        </is>
      </c>
    </row>
    <row r="5">
      <c r="A5" s="4" t="inlineStr">
        <is>
          <t>Item</t>
        </is>
      </c>
      <c r="B5" s="5" t="inlineStr">
        <is>
          <t>Value</t>
        </is>
      </c>
    </row>
    <row r="6">
      <c r="A6" s="6" t="inlineStr">
        <is>
          <t>IPO price ($/sh)</t>
        </is>
      </c>
      <c r="B6" s="7" t="n">
        <v>135</v>
      </c>
    </row>
    <row r="7">
      <c r="A7" s="6" t="inlineStr">
        <is>
          <t>Shares out, A+B (bn)</t>
        </is>
      </c>
      <c r="B7" s="7" t="n">
        <v>13.08</v>
      </c>
    </row>
    <row r="8">
      <c r="A8" s="6" t="inlineStr">
        <is>
          <t>Implied equity value ($bn)</t>
        </is>
      </c>
      <c r="B8" s="7" t="n">
        <v>1765</v>
      </c>
    </row>
    <row r="9">
      <c r="A9" s="6" t="inlineStr">
        <is>
          <t>Net cash ($bn)</t>
        </is>
      </c>
      <c r="B9" s="7" t="n">
        <v>79.5</v>
      </c>
    </row>
    <row r="10">
      <c r="A10" s="6" t="inlineStr">
        <is>
          <t>Implied enterprise value ($bn)</t>
        </is>
      </c>
      <c r="B10" s="7" t="n">
        <v>1686</v>
      </c>
    </row>
    <row r="11">
      <c r="A11" s="6" t="inlineStr">
        <is>
          <t>EV / FY25 revenue (x)</t>
        </is>
      </c>
      <c r="B11" s="7" t="n">
        <v>90.3</v>
      </c>
    </row>
    <row r="12">
      <c r="A12" s="6" t="inlineStr">
        <is>
          <t>TON618 fair value ($/sh)</t>
        </is>
      </c>
      <c r="B12" s="7" t="n">
        <v>66</v>
      </c>
    </row>
    <row r="13">
      <c r="A13" s="6" t="inlineStr">
        <is>
          <t>Upside/(downside) vs IPO (%)</t>
        </is>
      </c>
      <c r="B13" s="8" t="n">
        <v>-50.7</v>
      </c>
    </row>
    <row r="14">
      <c r="A14" s="6" t="inlineStr">
        <is>
          <t>Recommendation</t>
        </is>
      </c>
      <c r="B14" s="9" t="inlineStr">
        <is>
          <t>AVOID at IPO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9A24B"/>
    <outlinePr summaryBelow="1" summaryRight="1"/>
    <pageSetUpPr/>
  </sheetPr>
  <dimension ref="A1:E13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TON618 Capital</t>
        </is>
      </c>
    </row>
    <row r="2">
      <c r="A2" s="2" t="inlineStr">
        <is>
          <t>Historical Financials</t>
        </is>
      </c>
    </row>
    <row r="3">
      <c r="A3" s="3" t="inlineStr">
        <is>
          <t>SPCX · SpaceX · S-1/A 3 Jun 2026 · figures USD millions unless noted</t>
        </is>
      </c>
    </row>
    <row r="5">
      <c r="A5" s="4" t="inlineStr">
        <is>
          <t>($M)</t>
        </is>
      </c>
      <c r="B5" s="5" t="inlineStr">
        <is>
          <t>FY2023</t>
        </is>
      </c>
      <c r="C5" s="5" t="inlineStr">
        <is>
          <t>FY2024</t>
        </is>
      </c>
      <c r="D5" s="5" t="inlineStr">
        <is>
          <t>FY2025</t>
        </is>
      </c>
      <c r="E5" s="5" t="inlineStr">
        <is>
          <t>Q1'26</t>
        </is>
      </c>
    </row>
    <row r="6">
      <c r="A6" s="6" t="inlineStr">
        <is>
          <t>Revenue</t>
        </is>
      </c>
      <c r="B6" s="7" t="n">
        <v>10387</v>
      </c>
      <c r="C6" s="7" t="n">
        <v>14015</v>
      </c>
      <c r="D6" s="7" t="n">
        <v>18674</v>
      </c>
      <c r="E6" s="7" t="n">
        <v>4694</v>
      </c>
    </row>
    <row r="7">
      <c r="A7" s="6" t="inlineStr">
        <is>
          <t>Total costs &amp; expenses</t>
        </is>
      </c>
      <c r="B7" s="7" t="n">
        <v>13892</v>
      </c>
      <c r="C7" s="7" t="n">
        <v>13549</v>
      </c>
      <c r="D7" s="7" t="n">
        <v>21263</v>
      </c>
      <c r="E7" s="7" t="n">
        <v>6637</v>
      </c>
    </row>
    <row r="8">
      <c r="A8" s="6" t="inlineStr">
        <is>
          <t>Operating income</t>
        </is>
      </c>
      <c r="B8" s="7" t="n">
        <v>-3505</v>
      </c>
      <c r="C8" s="7" t="n">
        <v>466</v>
      </c>
      <c r="D8" s="7" t="n">
        <v>-2589</v>
      </c>
      <c r="E8" s="7" t="n">
        <v>-1943</v>
      </c>
    </row>
    <row r="9">
      <c r="A9" s="6" t="inlineStr">
        <is>
          <t>Net income</t>
        </is>
      </c>
      <c r="B9" s="7" t="n">
        <v>-4620</v>
      </c>
      <c r="C9" s="7" t="n">
        <v>791</v>
      </c>
      <c r="D9" s="7" t="n">
        <v>-4937</v>
      </c>
      <c r="E9" s="7" t="n">
        <v>-4279</v>
      </c>
    </row>
    <row r="10">
      <c r="A10" s="6" t="inlineStr">
        <is>
          <t>Operating cash flow</t>
        </is>
      </c>
      <c r="B10" s="7" t="n">
        <v>4520</v>
      </c>
      <c r="C10" s="7" t="n">
        <v>5776</v>
      </c>
      <c r="D10" s="7" t="n">
        <v>6785</v>
      </c>
      <c r="E10" s="7" t="n">
        <v>1047</v>
      </c>
    </row>
    <row r="11">
      <c r="A11" s="6" t="inlineStr">
        <is>
          <t>Investing cash flow</t>
        </is>
      </c>
      <c r="B11" s="7" t="n">
        <v>-4860</v>
      </c>
      <c r="C11" s="7" t="n">
        <v>-10790</v>
      </c>
      <c r="D11" s="7" t="n">
        <v>-19570</v>
      </c>
      <c r="E11" s="7" t="n">
        <v>-16700</v>
      </c>
    </row>
    <row r="12">
      <c r="A12" s="6" t="inlineStr">
        <is>
          <t>Financing cash flow</t>
        </is>
      </c>
      <c r="B12" s="7" t="n">
        <v>422</v>
      </c>
      <c r="C12" s="7" t="n">
        <v>11830</v>
      </c>
      <c r="D12" s="7" t="n">
        <v>26350</v>
      </c>
      <c r="E12" s="7" t="n">
        <v>7125</v>
      </c>
    </row>
    <row r="13">
      <c r="A13" s="6" t="inlineStr">
        <is>
          <t>Cash &amp; restricted</t>
        </is>
      </c>
      <c r="B13" s="10" t="n"/>
      <c r="C13" s="7" t="n">
        <v>4690</v>
      </c>
      <c r="D13" s="7" t="n">
        <v>11501</v>
      </c>
      <c r="E13" s="7" t="n">
        <v>25124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9A24B"/>
    <outlinePr summaryBelow="1" summaryRight="1"/>
    <pageSetUpPr/>
  </sheetPr>
  <dimension ref="A1:E11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12" customWidth="1" min="3" max="3"/>
    <col width="12" customWidth="1" min="4" max="4"/>
    <col width="12" customWidth="1" min="5" max="5"/>
  </cols>
  <sheetData>
    <row r="1">
      <c r="A1" s="1" t="inlineStr">
        <is>
          <t>TON618 Capital</t>
        </is>
      </c>
    </row>
    <row r="2">
      <c r="A2" s="2" t="inlineStr">
        <is>
          <t>Segment Detail — Starlink is the engine</t>
        </is>
      </c>
    </row>
    <row r="3">
      <c r="A3" s="3" t="inlineStr">
        <is>
          <t>SPCX · SpaceX · S-1/A 3 Jun 2026 · figures USD millions unless noted</t>
        </is>
      </c>
    </row>
    <row r="5">
      <c r="A5" s="4" t="inlineStr">
        <is>
          <t>($M / KPI)</t>
        </is>
      </c>
      <c r="B5" s="5" t="inlineStr">
        <is>
          <t>FY2023</t>
        </is>
      </c>
      <c r="C5" s="5" t="inlineStr">
        <is>
          <t>FY2024</t>
        </is>
      </c>
      <c r="D5" s="5" t="inlineStr">
        <is>
          <t>FY2025</t>
        </is>
      </c>
      <c r="E5" s="5" t="inlineStr">
        <is>
          <t>Q1'26</t>
        </is>
      </c>
    </row>
    <row r="6">
      <c r="A6" s="6" t="inlineStr">
        <is>
          <t>Connectivity revenue</t>
        </is>
      </c>
      <c r="B6" s="10" t="n"/>
      <c r="C6" s="10" t="n"/>
      <c r="D6" s="7" t="n">
        <v>11387</v>
      </c>
      <c r="E6" s="10" t="n"/>
    </row>
    <row r="7">
      <c r="A7" s="6" t="inlineStr">
        <is>
          <t>Starlink subscribers (M)</t>
        </is>
      </c>
      <c r="B7" s="7" t="n">
        <v>2.3</v>
      </c>
      <c r="C7" s="7" t="n">
        <v>4.4</v>
      </c>
      <c r="D7" s="7" t="n">
        <v>8.9</v>
      </c>
      <c r="E7" s="7" t="n">
        <v>10.3</v>
      </c>
    </row>
    <row r="8">
      <c r="A8" s="6" t="inlineStr">
        <is>
          <t>Starlink ARPU ($/mo)</t>
        </is>
      </c>
      <c r="B8" s="7" t="n">
        <v>99</v>
      </c>
      <c r="C8" s="7" t="n">
        <v>91</v>
      </c>
      <c r="D8" s="7" t="n">
        <v>81</v>
      </c>
      <c r="E8" s="7" t="n">
        <v>66</v>
      </c>
    </row>
    <row r="9">
      <c r="A9" s="6" t="inlineStr">
        <is>
          <t>Connectivity adj. EBITDA</t>
        </is>
      </c>
      <c r="B9" s="7" t="n">
        <v>1602</v>
      </c>
      <c r="C9" s="7" t="n">
        <v>3849</v>
      </c>
      <c r="D9" s="7" t="n">
        <v>7168</v>
      </c>
      <c r="E9" s="7" t="n">
        <v>2087</v>
      </c>
    </row>
    <row r="10">
      <c r="A10" s="6" t="inlineStr">
        <is>
          <t>Space adj. EBITDA</t>
        </is>
      </c>
      <c r="B10" s="7" t="n">
        <v>997</v>
      </c>
      <c r="C10" s="7" t="n">
        <v>1154</v>
      </c>
      <c r="D10" s="7" t="n">
        <v>653</v>
      </c>
      <c r="E10" s="7" t="n">
        <v>-351</v>
      </c>
    </row>
    <row r="11">
      <c r="A11" s="6" t="inlineStr">
        <is>
          <t>Space revenue (FY25)</t>
        </is>
      </c>
      <c r="B11" s="10" t="n"/>
      <c r="C11" s="10" t="n"/>
      <c r="D11" s="7" t="n">
        <v>7087</v>
      </c>
      <c r="E11" s="10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C9A24B"/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TON618 Capital</t>
        </is>
      </c>
    </row>
    <row r="2">
      <c r="A2" s="2" t="inlineStr">
        <is>
          <t>Sum-of-the-Parts — bear/base/bull</t>
        </is>
      </c>
    </row>
    <row r="3">
      <c r="A3" s="3" t="inlineStr">
        <is>
          <t>SPCX · SpaceX · S-1/A 3 Jun 2026 · figures USD millions unless noted</t>
        </is>
      </c>
    </row>
    <row r="5">
      <c r="A5" s="4" t="inlineStr">
        <is>
          <t>Segment EV ($bn)</t>
        </is>
      </c>
      <c r="B5" s="5" t="inlineStr">
        <is>
          <t>Bear</t>
        </is>
      </c>
      <c r="C5" s="5" t="inlineStr">
        <is>
          <t>Base</t>
        </is>
      </c>
      <c r="D5" s="5" t="inlineStr">
        <is>
          <t>Bull</t>
        </is>
      </c>
    </row>
    <row r="6">
      <c r="A6" s="6" t="inlineStr">
        <is>
          <t>Connectivity/Starlink</t>
        </is>
      </c>
      <c r="B6" s="7" t="n">
        <v>150</v>
      </c>
      <c r="C6" s="7" t="n">
        <v>280</v>
      </c>
      <c r="D6" s="7" t="n">
        <v>650</v>
      </c>
    </row>
    <row r="7">
      <c r="A7" s="6" t="inlineStr">
        <is>
          <t>Space/Launch (Falcon+Starship)</t>
        </is>
      </c>
      <c r="B7" s="7" t="n">
        <v>70</v>
      </c>
      <c r="C7" s="7" t="n">
        <v>180</v>
      </c>
      <c r="D7" s="7" t="n">
        <v>500</v>
      </c>
    </row>
    <row r="8">
      <c r="A8" s="6" t="inlineStr">
        <is>
          <t>AI / xAI</t>
        </is>
      </c>
      <c r="B8" s="7" t="n">
        <v>60</v>
      </c>
      <c r="C8" s="7" t="n">
        <v>180</v>
      </c>
      <c r="D8" s="7" t="n">
        <v>450</v>
      </c>
    </row>
    <row r="9">
      <c r="A9" s="11" t="inlineStr">
        <is>
          <t>Total segment EV</t>
        </is>
      </c>
      <c r="B9" s="12" t="n">
        <v>280</v>
      </c>
      <c r="C9" s="12" t="n">
        <v>640</v>
      </c>
      <c r="D9" s="12" t="n">
        <v>1600</v>
      </c>
    </row>
    <row r="10">
      <c r="A10" s="6" t="inlineStr">
        <is>
          <t>+ Net cash</t>
        </is>
      </c>
      <c r="B10" s="7" t="n">
        <v>80</v>
      </c>
      <c r="C10" s="7" t="n">
        <v>80</v>
      </c>
      <c r="D10" s="7" t="n">
        <v>80</v>
      </c>
    </row>
    <row r="11">
      <c r="A11" s="11" t="inlineStr">
        <is>
          <t>Equity value ($bn)</t>
        </is>
      </c>
      <c r="B11" s="12" t="n">
        <v>360</v>
      </c>
      <c r="C11" s="12" t="n">
        <v>720</v>
      </c>
      <c r="D11" s="12" t="n">
        <v>1680</v>
      </c>
    </row>
    <row r="12">
      <c r="A12" s="11" t="inlineStr">
        <is>
          <t>Per share ($)</t>
        </is>
      </c>
      <c r="B12" s="12" t="n">
        <v>27</v>
      </c>
      <c r="C12" s="12" t="n">
        <v>55</v>
      </c>
      <c r="D12" s="12" t="n">
        <v>128</v>
      </c>
    </row>
    <row r="13">
      <c r="A13" s="6" t="inlineStr">
        <is>
          <t>Probability</t>
        </is>
      </c>
      <c r="B13" s="13" t="n">
        <v>0.25</v>
      </c>
      <c r="C13" s="13" t="n">
        <v>0.5</v>
      </c>
      <c r="D13" s="13" t="n">
        <v>0.25</v>
      </c>
    </row>
    <row r="15">
      <c r="A15" s="11" t="inlineStr">
        <is>
          <t>Prob-weighted fair value ($/sh)</t>
        </is>
      </c>
      <c r="B15" s="14" t="n">
        <v>66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9A24B"/>
    <outlinePr summaryBelow="1" summaryRight="1"/>
    <pageSetUpPr/>
  </sheetPr>
  <dimension ref="A1:B11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6" customWidth="1" min="2" max="2"/>
  </cols>
  <sheetData>
    <row r="1">
      <c r="A1" s="1" t="inlineStr">
        <is>
          <t>TON618 Capital</t>
        </is>
      </c>
    </row>
    <row r="2">
      <c r="A2" s="2" t="inlineStr">
        <is>
          <t>Embedded Expectations at $135</t>
        </is>
      </c>
    </row>
    <row r="3">
      <c r="A3" s="3" t="inlineStr">
        <is>
          <t>SPCX · SpaceX · S-1/A 3 Jun 2026 · figures USD millions unless noted</t>
        </is>
      </c>
    </row>
    <row r="5">
      <c r="A5" s="4" t="inlineStr">
        <is>
          <t>Assumption</t>
        </is>
      </c>
      <c r="B5" s="5" t="inlineStr">
        <is>
          <t>Value</t>
        </is>
      </c>
    </row>
    <row r="6">
      <c r="A6" s="6" t="inlineStr">
        <is>
          <t>WACC</t>
        </is>
      </c>
      <c r="B6" s="13" t="n">
        <v>0.1</v>
      </c>
    </row>
    <row r="7">
      <c r="A7" s="6" t="inlineStr">
        <is>
          <t>Terminal growth</t>
        </is>
      </c>
      <c r="B7" s="13" t="n">
        <v>0.04</v>
      </c>
    </row>
    <row r="8">
      <c r="A8" s="6" t="inlineStr">
        <is>
          <t>Implied steady-state FCF ($bn)</t>
        </is>
      </c>
      <c r="B8" s="7" t="n">
        <v>101</v>
      </c>
    </row>
    <row r="9">
      <c r="A9" s="6" t="inlineStr">
        <is>
          <t>Implied revenue @30% FCF margin ($bn)</t>
        </is>
      </c>
      <c r="B9" s="7" t="n">
        <v>337</v>
      </c>
    </row>
    <row r="10">
      <c r="A10" s="6">
        <f> multiple of FY25 revenue (x)</f>
        <v/>
      </c>
      <c r="B10" s="7" t="n">
        <v>18</v>
      </c>
    </row>
    <row r="11">
      <c r="A11" s="6" t="inlineStr">
        <is>
          <t>Implied revenue CAGR, 12y (%)</t>
        </is>
      </c>
      <c r="B11" s="8" t="n">
        <v>27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2026-06-13T04:50:04Z</dcterms:created>
  <dcterms:modified xmlns:dcterms="http://purl.org/dc/terms/" xmlns:xsi="http://www.w3.org/2001/XMLSchema-instance" xsi:type="dcterms:W3CDTF">2026-06-13T04:50:04Z</dcterms:modified>
</cp:coreProperties>
</file>